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D5FEC3C-2CF7-41E7-A8E7-0333D7CDB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6" i="1"/>
  <c r="I25" i="1" l="1"/>
  <c r="G25" i="1" l="1"/>
  <c r="H25" i="1" l="1"/>
  <c r="L25" i="1" l="1"/>
  <c r="F25" i="1" l="1"/>
  <c r="K25" i="1"/>
  <c r="J25" i="1"/>
  <c r="E25" i="1"/>
  <c r="U25" i="1" l="1"/>
</calcChain>
</file>

<file path=xl/sharedStrings.xml><?xml version="1.0" encoding="utf-8"?>
<sst xmlns="http://schemas.openxmlformats.org/spreadsheetml/2006/main" count="57" uniqueCount="40">
  <si>
    <t xml:space="preserve">Қостанай облысының археологиялық ескерткіштері </t>
  </si>
  <si>
    <t>Жеке қорған</t>
  </si>
  <si>
    <t>Қорғандар тобы</t>
  </si>
  <si>
    <t>Тұрақ</t>
  </si>
  <si>
    <t>"Мұртты" қорғаны</t>
  </si>
  <si>
    <t>Археологиялық кешен</t>
  </si>
  <si>
    <t>Қорым</t>
  </si>
  <si>
    <t>Қоныс</t>
  </si>
  <si>
    <t>Геоглифтер</t>
  </si>
  <si>
    <t>Қалашық</t>
  </si>
  <si>
    <t>"Мұртты" қорғандар тобы</t>
  </si>
  <si>
    <t>Бекініс қонысы</t>
  </si>
  <si>
    <t>Бекініс құрылысы</t>
  </si>
  <si>
    <t>Тас қоршау</t>
  </si>
  <si>
    <t>3 қорғаннан тұратын қорым</t>
  </si>
  <si>
    <t>Қазақ зираты</t>
  </si>
  <si>
    <t>Жерлеу кешені</t>
  </si>
  <si>
    <t>Барлығы</t>
  </si>
  <si>
    <t>Ескерткіштердің түрлері</t>
  </si>
  <si>
    <t>аудандар</t>
  </si>
  <si>
    <t>саны</t>
  </si>
  <si>
    <t>1. Алтынсарин ауданы</t>
  </si>
  <si>
    <t>2. Амангелді ауданы</t>
  </si>
  <si>
    <t>3. Әулиекөл ауданы</t>
  </si>
  <si>
    <t>4. Денисов ауданы</t>
  </si>
  <si>
    <t>5. Жангелдин ауданы</t>
  </si>
  <si>
    <t>6. Жітіқара ауданы</t>
  </si>
  <si>
    <t>7. Қамысты ауданы</t>
  </si>
  <si>
    <t>8. Қарабалық ауданы</t>
  </si>
  <si>
    <t>9. Қарасу ауданы</t>
  </si>
  <si>
    <t>10. Қостанай ауданы</t>
  </si>
  <si>
    <t>11. Меңдіқара ауданы</t>
  </si>
  <si>
    <t>12. Науырзым ауданы</t>
  </si>
  <si>
    <t>13. Бейімбет Майлин ауданы</t>
  </si>
  <si>
    <t>14. Сарыкөл ауданы</t>
  </si>
  <si>
    <t>15. Ұзынкөл ауданы</t>
  </si>
  <si>
    <t>16. Федоров ауданы</t>
  </si>
  <si>
    <t>17. Арқалық қаласы</t>
  </si>
  <si>
    <t>18. Лисаков қаласы</t>
  </si>
  <si>
    <t>19. Рудный қаласы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</si>
</sst>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5"/>
  <sheetViews>
    <sheetView tabSelected="1" zoomScale="120" zoomScaleNormal="120" workbookViewId="0">
      <selection activeCell="S28" sqref="S28"/>
    </sheetView>
  </sheetViews>
  <sheetFormatPr defaultRowHeight="15" x14ac:dyDescent="0.25"/>
  <cols>
    <col min="4" max="4" width="10.7109375" customWidth="1"/>
    <col min="5" max="5" width="9.42578125" customWidth="1"/>
    <col min="6" max="6" width="11.85546875" customWidth="1"/>
    <col min="7" max="7" width="9.85546875" customWidth="1"/>
    <col min="8" max="8" width="13.42578125" customWidth="1"/>
    <col min="9" max="9" width="9.28515625" customWidth="1"/>
    <col min="10" max="10" width="6.7109375" customWidth="1"/>
    <col min="11" max="11" width="6.42578125" customWidth="1"/>
    <col min="12" max="12" width="8.140625" customWidth="1"/>
    <col min="13" max="13" width="7.7109375" customWidth="1"/>
    <col min="14" max="14" width="13.5703125" customWidth="1"/>
    <col min="15" max="15" width="12" customWidth="1"/>
    <col min="16" max="16" width="10.140625" customWidth="1"/>
    <col min="17" max="17" width="9.7109375" customWidth="1"/>
    <col min="18" max="18" width="10.42578125" customWidth="1"/>
    <col min="19" max="19" width="7.42578125" customWidth="1"/>
    <col min="20" max="20" width="9.85546875" customWidth="1"/>
  </cols>
  <sheetData>
    <row r="2" spans="2:21" ht="15.75" x14ac:dyDescent="0.25">
      <c r="E2" s="19" t="s">
        <v>0</v>
      </c>
      <c r="F2" s="20"/>
      <c r="G2" s="20"/>
      <c r="H2" s="20"/>
      <c r="I2" s="20"/>
      <c r="J2" s="20"/>
      <c r="K2" s="20"/>
    </row>
    <row r="3" spans="2:21" ht="15.75" thickBot="1" x14ac:dyDescent="0.3"/>
    <row r="4" spans="2:21" ht="39.75" customHeight="1" thickBot="1" x14ac:dyDescent="0.3">
      <c r="B4" s="26" t="s">
        <v>18</v>
      </c>
      <c r="C4" s="27"/>
      <c r="D4" s="27"/>
      <c r="E4" s="15" t="s">
        <v>4</v>
      </c>
      <c r="F4" s="15" t="s">
        <v>1</v>
      </c>
      <c r="G4" s="15" t="s">
        <v>2</v>
      </c>
      <c r="H4" s="15" t="s">
        <v>5</v>
      </c>
      <c r="I4" s="15" t="s">
        <v>6</v>
      </c>
      <c r="J4" s="15" t="s">
        <v>8</v>
      </c>
      <c r="K4" s="15" t="s">
        <v>3</v>
      </c>
      <c r="L4" s="15" t="s">
        <v>7</v>
      </c>
      <c r="M4" s="15" t="s">
        <v>9</v>
      </c>
      <c r="N4" s="16" t="s">
        <v>10</v>
      </c>
      <c r="O4" s="15" t="s">
        <v>11</v>
      </c>
      <c r="P4" s="15" t="s">
        <v>12</v>
      </c>
      <c r="Q4" s="15" t="s">
        <v>13</v>
      </c>
      <c r="R4" s="15" t="s">
        <v>14</v>
      </c>
      <c r="S4" s="13" t="s">
        <v>15</v>
      </c>
      <c r="T4" s="13" t="s">
        <v>16</v>
      </c>
      <c r="U4" s="14" t="s">
        <v>17</v>
      </c>
    </row>
    <row r="5" spans="2:21" ht="15.75" x14ac:dyDescent="0.25">
      <c r="B5" s="21" t="s">
        <v>19</v>
      </c>
      <c r="C5" s="21"/>
      <c r="D5" s="21"/>
      <c r="E5" s="9" t="s">
        <v>20</v>
      </c>
      <c r="F5" s="9" t="s">
        <v>20</v>
      </c>
      <c r="G5" s="9" t="s">
        <v>20</v>
      </c>
      <c r="H5" s="9" t="s">
        <v>20</v>
      </c>
      <c r="I5" s="9" t="s">
        <v>20</v>
      </c>
      <c r="J5" s="9" t="s">
        <v>20</v>
      </c>
      <c r="K5" s="9" t="s">
        <v>20</v>
      </c>
      <c r="L5" s="10" t="s">
        <v>20</v>
      </c>
      <c r="M5" s="9" t="s">
        <v>20</v>
      </c>
      <c r="N5" s="11" t="s">
        <v>20</v>
      </c>
      <c r="O5" s="9" t="s">
        <v>20</v>
      </c>
      <c r="P5" s="9" t="s">
        <v>20</v>
      </c>
      <c r="Q5" s="9" t="s">
        <v>20</v>
      </c>
      <c r="R5" s="12" t="s">
        <v>20</v>
      </c>
      <c r="S5" s="12" t="s">
        <v>20</v>
      </c>
      <c r="T5" s="12" t="s">
        <v>20</v>
      </c>
      <c r="U5" s="9" t="s">
        <v>20</v>
      </c>
    </row>
    <row r="6" spans="2:21" x14ac:dyDescent="0.25">
      <c r="B6" s="17" t="s">
        <v>21</v>
      </c>
      <c r="C6" s="18"/>
      <c r="D6" s="18"/>
      <c r="E6" s="1">
        <v>1</v>
      </c>
      <c r="F6" s="1">
        <v>2</v>
      </c>
      <c r="G6" s="1">
        <v>1</v>
      </c>
      <c r="H6" s="1"/>
      <c r="I6" s="2"/>
      <c r="J6" s="1"/>
      <c r="K6" s="1"/>
      <c r="L6" s="1"/>
      <c r="M6" s="2"/>
      <c r="N6" s="3"/>
      <c r="O6" s="1"/>
      <c r="P6" s="1"/>
      <c r="Q6" s="1"/>
      <c r="R6" s="4"/>
      <c r="S6" s="4"/>
      <c r="T6" s="4"/>
      <c r="U6" s="5">
        <f>SUM(E6:T6)</f>
        <v>4</v>
      </c>
    </row>
    <row r="7" spans="2:21" x14ac:dyDescent="0.25">
      <c r="B7" s="17" t="s">
        <v>22</v>
      </c>
      <c r="C7" s="18"/>
      <c r="D7" s="18"/>
      <c r="E7" s="1">
        <v>6</v>
      </c>
      <c r="F7" s="1">
        <v>66</v>
      </c>
      <c r="G7" s="1">
        <v>53</v>
      </c>
      <c r="H7" s="1">
        <v>2</v>
      </c>
      <c r="I7" s="2">
        <v>12</v>
      </c>
      <c r="J7" s="1">
        <v>30</v>
      </c>
      <c r="K7" s="1">
        <v>40</v>
      </c>
      <c r="L7" s="1"/>
      <c r="M7" s="2"/>
      <c r="N7" s="3"/>
      <c r="O7" s="1"/>
      <c r="P7" s="1"/>
      <c r="Q7" s="1"/>
      <c r="R7" s="4"/>
      <c r="S7" s="4"/>
      <c r="T7" s="4"/>
      <c r="U7" s="5">
        <f t="shared" ref="U7:U24" si="0">SUM(E7:T7)</f>
        <v>209</v>
      </c>
    </row>
    <row r="8" spans="2:21" x14ac:dyDescent="0.25">
      <c r="B8" s="17" t="s">
        <v>23</v>
      </c>
      <c r="C8" s="17"/>
      <c r="D8" s="17"/>
      <c r="E8" s="1">
        <v>4</v>
      </c>
      <c r="F8" s="1">
        <v>3</v>
      </c>
      <c r="G8" s="1">
        <v>2</v>
      </c>
      <c r="H8" s="1"/>
      <c r="I8" s="2">
        <v>3</v>
      </c>
      <c r="J8" s="1"/>
      <c r="K8" s="1">
        <v>34</v>
      </c>
      <c r="L8" s="1">
        <v>5</v>
      </c>
      <c r="M8" s="2"/>
      <c r="N8" s="3"/>
      <c r="O8" s="1"/>
      <c r="P8" s="1"/>
      <c r="Q8" s="1"/>
      <c r="R8" s="4"/>
      <c r="S8" s="4"/>
      <c r="T8" s="4"/>
      <c r="U8" s="5">
        <f t="shared" si="0"/>
        <v>51</v>
      </c>
    </row>
    <row r="9" spans="2:21" x14ac:dyDescent="0.25">
      <c r="B9" s="17" t="s">
        <v>24</v>
      </c>
      <c r="C9" s="18"/>
      <c r="D9" s="18"/>
      <c r="E9" s="1">
        <v>2</v>
      </c>
      <c r="F9" s="1">
        <v>66</v>
      </c>
      <c r="G9" s="1">
        <v>29</v>
      </c>
      <c r="H9" s="1"/>
      <c r="I9" s="2">
        <v>1</v>
      </c>
      <c r="J9" s="1"/>
      <c r="K9" s="1">
        <v>7</v>
      </c>
      <c r="L9" s="1">
        <v>6</v>
      </c>
      <c r="M9" s="2"/>
      <c r="N9" s="3"/>
      <c r="O9" s="1">
        <v>2</v>
      </c>
      <c r="P9" s="1"/>
      <c r="Q9" s="1"/>
      <c r="R9" s="4"/>
      <c r="S9" s="4"/>
      <c r="T9" s="2">
        <v>1</v>
      </c>
      <c r="U9" s="5">
        <f t="shared" si="0"/>
        <v>114</v>
      </c>
    </row>
    <row r="10" spans="2:21" x14ac:dyDescent="0.25">
      <c r="B10" s="17" t="s">
        <v>25</v>
      </c>
      <c r="C10" s="18"/>
      <c r="D10" s="18"/>
      <c r="E10" s="1">
        <v>2</v>
      </c>
      <c r="F10" s="1">
        <v>34</v>
      </c>
      <c r="G10" s="1">
        <v>17</v>
      </c>
      <c r="H10" s="1"/>
      <c r="I10" s="2">
        <v>37</v>
      </c>
      <c r="J10" s="1">
        <v>15</v>
      </c>
      <c r="K10" s="1">
        <v>15</v>
      </c>
      <c r="L10" s="1">
        <v>1</v>
      </c>
      <c r="M10" s="2"/>
      <c r="N10" s="3"/>
      <c r="O10" s="1"/>
      <c r="P10" s="1">
        <v>1</v>
      </c>
      <c r="Q10" s="1"/>
      <c r="R10" s="4"/>
      <c r="S10" s="4"/>
      <c r="T10" s="4"/>
      <c r="U10" s="5">
        <f t="shared" si="0"/>
        <v>122</v>
      </c>
    </row>
    <row r="11" spans="2:21" x14ac:dyDescent="0.25">
      <c r="B11" s="17" t="s">
        <v>26</v>
      </c>
      <c r="C11" s="17"/>
      <c r="D11" s="17"/>
      <c r="E11" s="1">
        <v>3</v>
      </c>
      <c r="F11" s="1">
        <v>63</v>
      </c>
      <c r="G11" s="1">
        <v>29</v>
      </c>
      <c r="H11" s="1"/>
      <c r="I11" s="2"/>
      <c r="J11" s="1">
        <v>1</v>
      </c>
      <c r="K11" s="1">
        <v>7</v>
      </c>
      <c r="L11" s="1">
        <v>3</v>
      </c>
      <c r="M11" s="2"/>
      <c r="N11" s="3"/>
      <c r="O11" s="1"/>
      <c r="P11" s="1"/>
      <c r="Q11" s="1">
        <v>2</v>
      </c>
      <c r="R11" s="2">
        <v>1</v>
      </c>
      <c r="S11" s="4"/>
      <c r="T11" s="4"/>
      <c r="U11" s="5">
        <f t="shared" si="0"/>
        <v>109</v>
      </c>
    </row>
    <row r="12" spans="2:21" x14ac:dyDescent="0.25">
      <c r="B12" s="17" t="s">
        <v>27</v>
      </c>
      <c r="C12" s="18"/>
      <c r="D12" s="18"/>
      <c r="E12" s="1"/>
      <c r="F12" s="1">
        <v>34</v>
      </c>
      <c r="G12" s="1">
        <v>23</v>
      </c>
      <c r="H12" s="1">
        <v>1</v>
      </c>
      <c r="I12" s="2"/>
      <c r="J12" s="1"/>
      <c r="K12" s="1">
        <v>23</v>
      </c>
      <c r="L12" s="1">
        <v>2</v>
      </c>
      <c r="M12" s="2"/>
      <c r="N12" s="3"/>
      <c r="O12" s="1"/>
      <c r="P12" s="1"/>
      <c r="Q12" s="1"/>
      <c r="R12" s="4"/>
      <c r="S12" s="4"/>
      <c r="T12" s="4"/>
      <c r="U12" s="5">
        <f t="shared" si="0"/>
        <v>83</v>
      </c>
    </row>
    <row r="13" spans="2:21" x14ac:dyDescent="0.25">
      <c r="B13" s="22" t="s">
        <v>28</v>
      </c>
      <c r="C13" s="23"/>
      <c r="D13" s="24"/>
      <c r="E13" s="1"/>
      <c r="F13" s="1">
        <v>1</v>
      </c>
      <c r="G13" s="1">
        <v>4</v>
      </c>
      <c r="H13" s="1"/>
      <c r="I13" s="2"/>
      <c r="J13" s="1"/>
      <c r="K13" s="1">
        <v>5</v>
      </c>
      <c r="L13" s="1"/>
      <c r="M13" s="2"/>
      <c r="N13" s="3"/>
      <c r="O13" s="1"/>
      <c r="P13" s="1"/>
      <c r="Q13" s="1"/>
      <c r="R13" s="4"/>
      <c r="S13" s="4"/>
      <c r="T13" s="4"/>
      <c r="U13" s="5">
        <f t="shared" si="0"/>
        <v>10</v>
      </c>
    </row>
    <row r="14" spans="2:21" x14ac:dyDescent="0.25">
      <c r="B14" s="22" t="s">
        <v>29</v>
      </c>
      <c r="C14" s="23"/>
      <c r="D14" s="24"/>
      <c r="E14" s="1"/>
      <c r="F14" s="1">
        <v>1</v>
      </c>
      <c r="G14" s="1"/>
      <c r="H14" s="1"/>
      <c r="I14" s="2">
        <v>1</v>
      </c>
      <c r="J14" s="1">
        <v>2</v>
      </c>
      <c r="K14" s="1">
        <v>23</v>
      </c>
      <c r="L14" s="1">
        <v>2</v>
      </c>
      <c r="M14" s="2"/>
      <c r="N14" s="3"/>
      <c r="O14" s="1"/>
      <c r="P14" s="1"/>
      <c r="Q14" s="1"/>
      <c r="R14" s="4"/>
      <c r="S14" s="4"/>
      <c r="T14" s="4"/>
      <c r="U14" s="5">
        <f t="shared" si="0"/>
        <v>29</v>
      </c>
    </row>
    <row r="15" spans="2:21" x14ac:dyDescent="0.25">
      <c r="B15" s="22" t="s">
        <v>30</v>
      </c>
      <c r="C15" s="23"/>
      <c r="D15" s="24"/>
      <c r="E15" s="1"/>
      <c r="F15" s="1">
        <v>45</v>
      </c>
      <c r="G15" s="1">
        <v>20</v>
      </c>
      <c r="H15" s="1"/>
      <c r="I15" s="2">
        <v>2</v>
      </c>
      <c r="J15" s="1">
        <v>1</v>
      </c>
      <c r="K15" s="1">
        <v>7</v>
      </c>
      <c r="L15" s="1">
        <v>4</v>
      </c>
      <c r="M15" s="2"/>
      <c r="N15" s="3"/>
      <c r="O15" s="1"/>
      <c r="P15" s="1"/>
      <c r="Q15" s="1"/>
      <c r="R15" s="4"/>
      <c r="S15" s="4"/>
      <c r="T15" s="4"/>
      <c r="U15" s="5">
        <f t="shared" si="0"/>
        <v>79</v>
      </c>
    </row>
    <row r="16" spans="2:21" x14ac:dyDescent="0.25">
      <c r="B16" s="22" t="s">
        <v>31</v>
      </c>
      <c r="C16" s="23"/>
      <c r="D16" s="24"/>
      <c r="E16" s="1"/>
      <c r="F16" s="1">
        <v>32</v>
      </c>
      <c r="G16" s="1">
        <v>12</v>
      </c>
      <c r="H16" s="1">
        <v>1</v>
      </c>
      <c r="I16" s="2">
        <v>2</v>
      </c>
      <c r="J16" s="1">
        <v>1</v>
      </c>
      <c r="K16" s="1">
        <v>3</v>
      </c>
      <c r="L16" s="1">
        <v>6</v>
      </c>
      <c r="M16" s="2"/>
      <c r="N16" s="3"/>
      <c r="O16" s="1"/>
      <c r="P16" s="1"/>
      <c r="Q16" s="1"/>
      <c r="R16" s="4"/>
      <c r="S16" s="4"/>
      <c r="T16" s="4"/>
      <c r="U16" s="5">
        <f t="shared" si="0"/>
        <v>57</v>
      </c>
    </row>
    <row r="17" spans="2:21" x14ac:dyDescent="0.25">
      <c r="B17" s="22" t="s">
        <v>32</v>
      </c>
      <c r="C17" s="23"/>
      <c r="D17" s="24"/>
      <c r="E17" s="1">
        <v>2</v>
      </c>
      <c r="F17" s="1">
        <v>41</v>
      </c>
      <c r="G17" s="1">
        <v>18</v>
      </c>
      <c r="H17" s="1"/>
      <c r="I17" s="2">
        <v>6</v>
      </c>
      <c r="J17" s="1">
        <v>1</v>
      </c>
      <c r="K17" s="1">
        <v>2</v>
      </c>
      <c r="L17" s="1">
        <v>1</v>
      </c>
      <c r="M17" s="2"/>
      <c r="N17" s="3"/>
      <c r="O17" s="1"/>
      <c r="P17" s="1">
        <v>1</v>
      </c>
      <c r="Q17" s="1"/>
      <c r="R17" s="4"/>
      <c r="S17" s="4"/>
      <c r="T17" s="4"/>
      <c r="U17" s="5">
        <f t="shared" si="0"/>
        <v>72</v>
      </c>
    </row>
    <row r="18" spans="2:21" x14ac:dyDescent="0.25">
      <c r="B18" s="22" t="s">
        <v>33</v>
      </c>
      <c r="C18" s="23"/>
      <c r="D18" s="24"/>
      <c r="E18" s="1"/>
      <c r="F18" s="1">
        <v>21</v>
      </c>
      <c r="G18" s="1">
        <v>16</v>
      </c>
      <c r="H18" s="1"/>
      <c r="I18" s="2">
        <v>4</v>
      </c>
      <c r="J18" s="1">
        <v>1</v>
      </c>
      <c r="K18" s="1">
        <v>13</v>
      </c>
      <c r="L18" s="1">
        <v>1</v>
      </c>
      <c r="M18" s="2"/>
      <c r="N18" s="3"/>
      <c r="O18" s="1"/>
      <c r="P18" s="1"/>
      <c r="Q18" s="1"/>
      <c r="R18" s="4"/>
      <c r="S18" s="2">
        <v>1</v>
      </c>
      <c r="T18" s="2"/>
      <c r="U18" s="5">
        <f t="shared" si="0"/>
        <v>57</v>
      </c>
    </row>
    <row r="19" spans="2:21" x14ac:dyDescent="0.25">
      <c r="B19" s="22" t="s">
        <v>34</v>
      </c>
      <c r="C19" s="23"/>
      <c r="D19" s="24"/>
      <c r="E19" s="1"/>
      <c r="F19" s="1">
        <v>3</v>
      </c>
      <c r="G19" s="1">
        <v>1</v>
      </c>
      <c r="H19" s="1"/>
      <c r="I19" s="2"/>
      <c r="J19" s="1"/>
      <c r="K19" s="1"/>
      <c r="L19" s="1"/>
      <c r="M19" s="2"/>
      <c r="N19" s="3"/>
      <c r="O19" s="1"/>
      <c r="P19" s="1"/>
      <c r="Q19" s="1"/>
      <c r="R19" s="4"/>
      <c r="S19" s="4"/>
      <c r="T19" s="4"/>
      <c r="U19" s="5">
        <f t="shared" si="0"/>
        <v>4</v>
      </c>
    </row>
    <row r="20" spans="2:21" x14ac:dyDescent="0.25">
      <c r="B20" s="22" t="s">
        <v>35</v>
      </c>
      <c r="C20" s="23"/>
      <c r="D20" s="24"/>
      <c r="E20" s="1"/>
      <c r="F20" s="1">
        <v>5</v>
      </c>
      <c r="G20" s="1">
        <v>1</v>
      </c>
      <c r="H20" s="1"/>
      <c r="I20" s="2">
        <v>1</v>
      </c>
      <c r="J20" s="1"/>
      <c r="K20" s="1"/>
      <c r="L20" s="1"/>
      <c r="M20" s="2"/>
      <c r="N20" s="3"/>
      <c r="O20" s="1"/>
      <c r="P20" s="1"/>
      <c r="Q20" s="1"/>
      <c r="R20" s="4"/>
      <c r="S20" s="4"/>
      <c r="T20" s="4"/>
      <c r="U20" s="5">
        <f t="shared" si="0"/>
        <v>7</v>
      </c>
    </row>
    <row r="21" spans="2:21" x14ac:dyDescent="0.25">
      <c r="B21" s="22" t="s">
        <v>36</v>
      </c>
      <c r="C21" s="23"/>
      <c r="D21" s="24"/>
      <c r="E21" s="1"/>
      <c r="F21" s="1">
        <v>4</v>
      </c>
      <c r="G21" s="1">
        <v>3</v>
      </c>
      <c r="H21" s="1"/>
      <c r="I21" s="2"/>
      <c r="J21" s="1"/>
      <c r="K21" s="1"/>
      <c r="L21" s="1"/>
      <c r="M21" s="2"/>
      <c r="N21" s="3"/>
      <c r="O21" s="1"/>
      <c r="P21" s="1"/>
      <c r="Q21" s="1"/>
      <c r="R21" s="4"/>
      <c r="S21" s="4"/>
      <c r="T21" s="4"/>
      <c r="U21" s="5">
        <f t="shared" si="0"/>
        <v>7</v>
      </c>
    </row>
    <row r="22" spans="2:21" x14ac:dyDescent="0.25">
      <c r="B22" s="22" t="s">
        <v>37</v>
      </c>
      <c r="C22" s="23"/>
      <c r="D22" s="24"/>
      <c r="E22" s="1">
        <v>11</v>
      </c>
      <c r="F22" s="1">
        <v>81</v>
      </c>
      <c r="G22" s="1">
        <v>60</v>
      </c>
      <c r="H22" s="1"/>
      <c r="I22" s="2">
        <v>4</v>
      </c>
      <c r="J22" s="1">
        <v>20</v>
      </c>
      <c r="K22" s="1">
        <v>36</v>
      </c>
      <c r="L22" s="1">
        <v>1</v>
      </c>
      <c r="M22" s="2">
        <v>1</v>
      </c>
      <c r="N22" s="3">
        <v>2</v>
      </c>
      <c r="O22" s="1"/>
      <c r="P22" s="1"/>
      <c r="Q22" s="1"/>
      <c r="R22" s="4"/>
      <c r="S22" s="4"/>
      <c r="T22" s="4"/>
      <c r="U22" s="5">
        <f t="shared" si="0"/>
        <v>216</v>
      </c>
    </row>
    <row r="23" spans="2:21" x14ac:dyDescent="0.25">
      <c r="B23" s="22" t="s">
        <v>38</v>
      </c>
      <c r="C23" s="23"/>
      <c r="D23" s="24"/>
      <c r="E23" s="1"/>
      <c r="F23" s="1"/>
      <c r="G23" s="1"/>
      <c r="H23" s="1"/>
      <c r="I23" s="2">
        <v>7</v>
      </c>
      <c r="J23" s="1"/>
      <c r="K23" s="1"/>
      <c r="L23" s="1">
        <v>1</v>
      </c>
      <c r="M23" s="2"/>
      <c r="N23" s="3"/>
      <c r="O23" s="1"/>
      <c r="P23" s="1"/>
      <c r="Q23" s="1"/>
      <c r="R23" s="4"/>
      <c r="S23" s="4"/>
      <c r="T23" s="4"/>
      <c r="U23" s="5">
        <f t="shared" si="0"/>
        <v>8</v>
      </c>
    </row>
    <row r="24" spans="2:21" x14ac:dyDescent="0.25">
      <c r="B24" s="22" t="s">
        <v>39</v>
      </c>
      <c r="C24" s="23"/>
      <c r="D24" s="24"/>
      <c r="E24" s="1"/>
      <c r="F24" s="1"/>
      <c r="G24" s="1"/>
      <c r="H24" s="1">
        <v>1</v>
      </c>
      <c r="I24" s="2">
        <v>1</v>
      </c>
      <c r="J24" s="1"/>
      <c r="K24" s="1"/>
      <c r="L24" s="1"/>
      <c r="M24" s="2"/>
      <c r="N24" s="3"/>
      <c r="O24" s="1"/>
      <c r="P24" s="1"/>
      <c r="Q24" s="1"/>
      <c r="R24" s="4"/>
      <c r="S24" s="4"/>
      <c r="T24" s="4"/>
      <c r="U24" s="5">
        <f t="shared" si="0"/>
        <v>2</v>
      </c>
    </row>
    <row r="25" spans="2:21" x14ac:dyDescent="0.25">
      <c r="B25" s="25" t="s">
        <v>17</v>
      </c>
      <c r="C25" s="25"/>
      <c r="D25" s="25"/>
      <c r="E25" s="6">
        <f>E6+E7+E8+E9+E10+E11+E17+E22</f>
        <v>31</v>
      </c>
      <c r="F25" s="6">
        <f>F6+F7+F8+F9+F10+F11+F12+F13+F14+F15+F16+F17+F18+F19+F20+F21+F22</f>
        <v>502</v>
      </c>
      <c r="G25" s="6">
        <f>G6+G7+G8+G9+G10+G11+G12+G13+G15+G16+G17+G18+G19+G20+G21+G22</f>
        <v>289</v>
      </c>
      <c r="H25" s="6">
        <f>H7+H12+H16+H24</f>
        <v>5</v>
      </c>
      <c r="I25" s="6">
        <f>I6+I7+I8+I9+I10+I11+I12+I13+I14+I15+I16+I17+I18+I19+I20+I21+I22+I23+I24</f>
        <v>81</v>
      </c>
      <c r="J25" s="6">
        <f>J7+J10+J11+J14+J15+J16+J17+J18+J22</f>
        <v>72</v>
      </c>
      <c r="K25" s="6">
        <f>K7+K8+K9+K10+K11+K12+K13+K14+K15+K16+K17+K18+K22</f>
        <v>215</v>
      </c>
      <c r="L25" s="6">
        <f>L8+L9+L10+L11+L12+L14+L15+L16+L17+L18+L22+L23</f>
        <v>33</v>
      </c>
      <c r="M25" s="6">
        <v>1</v>
      </c>
      <c r="N25" s="7">
        <v>2</v>
      </c>
      <c r="O25" s="6">
        <v>2</v>
      </c>
      <c r="P25" s="6">
        <v>2</v>
      </c>
      <c r="Q25" s="6">
        <v>2</v>
      </c>
      <c r="R25" s="8">
        <v>1</v>
      </c>
      <c r="S25" s="8">
        <v>1</v>
      </c>
      <c r="T25" s="8">
        <v>1</v>
      </c>
      <c r="U25" s="5">
        <f>U24+U23+U22+U21+U20+U19+U18+U17+U16+U15+U14+U13+U12+U11+U10+U9+U8+U7+U6</f>
        <v>1240</v>
      </c>
    </row>
  </sheetData>
  <mergeCells count="23">
    <mergeCell ref="B25:D25"/>
    <mergeCell ref="B23:D23"/>
    <mergeCell ref="B17:D17"/>
    <mergeCell ref="B18:D18"/>
    <mergeCell ref="B19:D19"/>
    <mergeCell ref="B20:D20"/>
    <mergeCell ref="B21:D21"/>
    <mergeCell ref="B22:D22"/>
    <mergeCell ref="B12:D12"/>
    <mergeCell ref="B13:D13"/>
    <mergeCell ref="B14:D14"/>
    <mergeCell ref="B15:D15"/>
    <mergeCell ref="B24:D24"/>
    <mergeCell ref="B16:D16"/>
    <mergeCell ref="B11:D11"/>
    <mergeCell ref="B8:D8"/>
    <mergeCell ref="B9:D9"/>
    <mergeCell ref="B10:D10"/>
    <mergeCell ref="E2:K2"/>
    <mergeCell ref="B4:D4"/>
    <mergeCell ref="B5:D5"/>
    <mergeCell ref="B6:D6"/>
    <mergeCell ref="B7:D7"/>
  </mergeCells>
  <pageMargins left="0.7" right="0.7" top="0.75" bottom="0.75" header="0.3" footer="0.3"/>
  <pageSetup paperSize="9" orientation="portrait" horizontalDpi="300" verticalDpi="300" r:id="rId1"/>
  <rowBreaks count="1" manualBreakCount="1">
    <brk id="2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2024-09-30T09:12:21Z</dcterms:modified>
</cp:coreProperties>
</file>